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ork\NCS Projects\2 - Hisense\OPS\Official Communication\Load Calc\"/>
    </mc:Choice>
  </mc:AlternateContent>
  <xr:revisionPtr revIDLastSave="0" documentId="13_ncr:1_{9DD592E3-37A5-48C2-BA0A-4F92A610D8F8}" xr6:coauthVersionLast="47" xr6:coauthVersionMax="47" xr10:uidLastSave="{00000000-0000-0000-0000-000000000000}"/>
  <bookViews>
    <workbookView xWindow="-120" yWindow="-120" windowWidth="29040" windowHeight="15720" xr2:uid="{7A4E7196-75FE-48BA-903C-7C6F8B38433B}"/>
  </bookViews>
  <sheets>
    <sheet name="Load Calcs Hisense" sheetId="1" r:id="rId1"/>
  </sheets>
  <definedNames>
    <definedName name="_xlnm.Print_Area" localSheetId="0">'Load Calcs Hisense'!$A$1:$K$33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0" i="1" l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31" i="1" l="1"/>
  <c r="C33" i="1" s="1"/>
</calcChain>
</file>

<file path=xl/sharedStrings.xml><?xml version="1.0" encoding="utf-8"?>
<sst xmlns="http://schemas.openxmlformats.org/spreadsheetml/2006/main" count="59" uniqueCount="44">
  <si>
    <t>Client:</t>
  </si>
  <si>
    <t>Name of Contract:</t>
  </si>
  <si>
    <t>Installation Date Arranged:</t>
  </si>
  <si>
    <t>Address:</t>
  </si>
  <si>
    <t>Business Phone Number:</t>
  </si>
  <si>
    <t xml:space="preserve"> Residence:</t>
  </si>
  <si>
    <t xml:space="preserve"> Date:</t>
  </si>
  <si>
    <t>1. Floor Area</t>
  </si>
  <si>
    <t>2. Room Volume</t>
  </si>
  <si>
    <t>3.Windows Exposed to Sun
(use only one exposure, the one which gives the highest value)</t>
  </si>
  <si>
    <t>Item</t>
  </si>
  <si>
    <t>Qty.</t>
  </si>
  <si>
    <t>Unit</t>
  </si>
  <si>
    <t>Quantity X Factor
BTU/HR</t>
  </si>
  <si>
    <t>Factor</t>
  </si>
  <si>
    <t>South Latitude</t>
  </si>
  <si>
    <t>N or E</t>
  </si>
  <si>
    <t>W</t>
  </si>
  <si>
    <t>NE or SW</t>
  </si>
  <si>
    <t>NW</t>
  </si>
  <si>
    <t>4. All Windows</t>
  </si>
  <si>
    <t>5. Wall Exposed to Sun</t>
  </si>
  <si>
    <t>6. All exterior walls</t>
  </si>
  <si>
    <t>8. Ceiling or Roof</t>
  </si>
  <si>
    <t>7. Partitions</t>
  </si>
  <si>
    <t>9. Insulation</t>
  </si>
  <si>
    <t>No insulation</t>
  </si>
  <si>
    <t>50mm (2") or more</t>
  </si>
  <si>
    <t>Roof no insulation</t>
  </si>
  <si>
    <t>10. People</t>
  </si>
  <si>
    <t>11. Lights and electrical Equipment in use</t>
  </si>
  <si>
    <t>Total cooling load</t>
  </si>
  <si>
    <r>
      <t>m</t>
    </r>
    <r>
      <rPr>
        <vertAlign val="superscript"/>
        <sz val="10"/>
        <color theme="1"/>
        <rFont val="Calibri"/>
        <family val="2"/>
        <scheme val="minor"/>
      </rPr>
      <t>2</t>
    </r>
  </si>
  <si>
    <t>No. of people</t>
  </si>
  <si>
    <r>
      <t>m</t>
    </r>
    <r>
      <rPr>
        <vertAlign val="superscript"/>
        <sz val="10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/>
    </r>
  </si>
  <si>
    <t>Use same wall as item 3</t>
  </si>
  <si>
    <t>Not included in item 3</t>
  </si>
  <si>
    <t>Not included in item 5</t>
  </si>
  <si>
    <t>All interior walls adjacent to unconditioned space</t>
  </si>
  <si>
    <t>Ceiling with unconditioned space above</t>
  </si>
  <si>
    <t xml:space="preserve">BTU/HR = </t>
  </si>
  <si>
    <t>Recommended Hisense unit for load (approximate):</t>
  </si>
  <si>
    <r>
      <rPr>
        <b/>
        <sz val="9"/>
        <color theme="1"/>
        <rFont val="Calibri"/>
        <family val="2"/>
        <scheme val="minor"/>
      </rPr>
      <t>Outside Design Temp (°C)</t>
    </r>
    <r>
      <rPr>
        <sz val="9"/>
        <color theme="1"/>
        <rFont val="Calibri"/>
        <family val="2"/>
        <scheme val="minor"/>
      </rPr>
      <t xml:space="preserve">
(Use X to mark selected temp in highlighted cell)
Typical Botswana temp value is 41</t>
    </r>
  </si>
  <si>
    <t>DISCLAIMER: This guide is for reference only. Customers shall remain solely responsible for the unit sizes purchased
 and shall not hold Ventech or its partners liable.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</si>
</sst>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textRotation="90"/>
    </xf>
    <xf numFmtId="0" fontId="3" fillId="0" borderId="0" xfId="0" applyFont="1" applyAlignment="1">
      <alignment horizontal="center" textRotation="90"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14" xfId="0" applyBorder="1" applyProtection="1">
      <protection locked="0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 wrapText="1"/>
    </xf>
    <xf numFmtId="0" fontId="4" fillId="0" borderId="3" xfId="0" applyFont="1" applyBorder="1" applyAlignment="1" applyProtection="1"/>
    <xf numFmtId="0" fontId="4" fillId="0" borderId="2" xfId="0" applyFont="1" applyBorder="1" applyAlignment="1" applyProtection="1"/>
    <xf numFmtId="0" fontId="4" fillId="0" borderId="2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6" fillId="0" borderId="1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D8DC2-DC2D-41A6-93E7-B03AB546B191}">
  <dimension ref="A1:M33"/>
  <sheetViews>
    <sheetView tabSelected="1" topLeftCell="A4" zoomScale="145" zoomScaleNormal="145" workbookViewId="0">
      <selection activeCell="H12" sqref="H12"/>
    </sheetView>
  </sheetViews>
  <sheetFormatPr defaultRowHeight="15" x14ac:dyDescent="0.25"/>
  <cols>
    <col min="1" max="1" width="25.140625" bestFit="1" customWidth="1"/>
    <col min="2" max="2" width="23" customWidth="1"/>
    <col min="4" max="4" width="4.85546875" bestFit="1" customWidth="1"/>
    <col min="5" max="5" width="10.42578125" customWidth="1"/>
    <col min="7" max="7" width="8" customWidth="1"/>
    <col min="11" max="11" width="7.42578125" customWidth="1"/>
  </cols>
  <sheetData>
    <row r="1" spans="1:13" ht="8.2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3" x14ac:dyDescent="0.25">
      <c r="A2" s="6" t="s">
        <v>0</v>
      </c>
      <c r="B2" s="7"/>
      <c r="C2" s="7"/>
      <c r="D2" s="7"/>
      <c r="E2" s="7"/>
      <c r="F2" s="7"/>
      <c r="G2" s="7"/>
      <c r="H2" s="6"/>
      <c r="I2" s="6" t="s">
        <v>6</v>
      </c>
      <c r="J2" s="7"/>
      <c r="K2" s="7"/>
    </row>
    <row r="3" spans="1:13" ht="8.25" customHeight="1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3" x14ac:dyDescent="0.25">
      <c r="A4" s="6" t="s">
        <v>1</v>
      </c>
      <c r="B4" s="7"/>
      <c r="C4" s="7"/>
      <c r="D4" s="7"/>
      <c r="E4" s="6"/>
      <c r="F4" s="6" t="s">
        <v>2</v>
      </c>
      <c r="G4" s="6"/>
      <c r="H4" s="6"/>
      <c r="I4" s="7"/>
      <c r="J4" s="7"/>
      <c r="K4" s="7"/>
      <c r="M4" s="4" t="s">
        <v>43</v>
      </c>
    </row>
    <row r="5" spans="1:13" ht="6.75" customHeigh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M5" s="3"/>
    </row>
    <row r="6" spans="1:13" x14ac:dyDescent="0.25">
      <c r="A6" s="6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M6" s="3"/>
    </row>
    <row r="7" spans="1:13" ht="8.2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M7" s="3"/>
    </row>
    <row r="8" spans="1:13" x14ac:dyDescent="0.25">
      <c r="A8" s="6" t="s">
        <v>4</v>
      </c>
      <c r="B8" s="7"/>
      <c r="C8" s="7"/>
      <c r="D8" s="7"/>
      <c r="E8" s="6" t="s">
        <v>5</v>
      </c>
      <c r="F8" s="7"/>
      <c r="G8" s="7"/>
      <c r="H8" s="7"/>
      <c r="I8" s="7"/>
      <c r="J8" s="7"/>
      <c r="K8" s="7"/>
      <c r="M8" s="3"/>
    </row>
    <row r="9" spans="1:13" ht="5.2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M9" s="3"/>
    </row>
    <row r="10" spans="1:13" ht="34.5" customHeight="1" x14ac:dyDescent="0.25">
      <c r="A10" s="29" t="s">
        <v>10</v>
      </c>
      <c r="B10" s="29"/>
      <c r="C10" s="29" t="s">
        <v>11</v>
      </c>
      <c r="D10" s="29" t="s">
        <v>12</v>
      </c>
      <c r="E10" s="21" t="s">
        <v>42</v>
      </c>
      <c r="F10" s="22"/>
      <c r="G10" s="22"/>
      <c r="H10" s="22"/>
      <c r="I10" s="22"/>
      <c r="J10" s="23" t="s">
        <v>13</v>
      </c>
      <c r="K10" s="24"/>
      <c r="M10" s="3"/>
    </row>
    <row r="11" spans="1:13" x14ac:dyDescent="0.25">
      <c r="A11" s="29"/>
      <c r="B11" s="29"/>
      <c r="C11" s="29"/>
      <c r="D11" s="29"/>
      <c r="E11" s="12">
        <v>32</v>
      </c>
      <c r="F11" s="12">
        <v>35</v>
      </c>
      <c r="G11" s="12">
        <v>38</v>
      </c>
      <c r="H11" s="12">
        <v>41</v>
      </c>
      <c r="I11" s="12">
        <v>43</v>
      </c>
      <c r="J11" s="25"/>
      <c r="K11" s="26"/>
      <c r="L11" s="1"/>
      <c r="M11" s="3"/>
    </row>
    <row r="12" spans="1:13" x14ac:dyDescent="0.25">
      <c r="A12" s="29"/>
      <c r="B12" s="29"/>
      <c r="C12" s="29"/>
      <c r="D12" s="29"/>
      <c r="E12" s="9"/>
      <c r="F12" s="9"/>
      <c r="G12" s="9"/>
      <c r="H12" s="9"/>
      <c r="I12" s="9"/>
      <c r="J12" s="25"/>
      <c r="K12" s="26"/>
      <c r="L12" s="1"/>
      <c r="M12" s="3"/>
    </row>
    <row r="13" spans="1:13" ht="10.5" customHeight="1" x14ac:dyDescent="0.25">
      <c r="A13" s="29"/>
      <c r="B13" s="29"/>
      <c r="C13" s="29"/>
      <c r="D13" s="29"/>
      <c r="E13" s="8" t="s">
        <v>14</v>
      </c>
      <c r="F13" s="8"/>
      <c r="G13" s="8"/>
      <c r="H13" s="8"/>
      <c r="I13" s="8"/>
      <c r="J13" s="27"/>
      <c r="K13" s="28"/>
      <c r="L13" s="1"/>
      <c r="M13" s="3"/>
    </row>
    <row r="14" spans="1:13" x14ac:dyDescent="0.25">
      <c r="A14" s="30" t="s">
        <v>7</v>
      </c>
      <c r="B14" s="30"/>
      <c r="C14" s="10"/>
      <c r="D14" s="12" t="s">
        <v>32</v>
      </c>
      <c r="E14" s="12">
        <v>24</v>
      </c>
      <c r="F14" s="12">
        <v>32</v>
      </c>
      <c r="G14" s="12">
        <v>52</v>
      </c>
      <c r="H14" s="12">
        <v>76</v>
      </c>
      <c r="I14" s="12">
        <v>100</v>
      </c>
      <c r="J14" s="43" t="str">
        <f>IF(OR(C14=0,C14=""),"",IF(AND($E$12="X",$F$12="",$G$12="",$H$12="",$I$12=""), $E14*$C14, IF(AND($E$12="",$F$12="X",$G$12="",$H$12="",$I$12=""), $F14*$C14,IF(AND($E$12="",$F$12="",$G$12="X",$H$12="",$I$12=""), $G14*$C14,IF(AND($E$12="",$F$12="",$G$12="",$H$12="X",$I$12=""), $H14*$C14,IF(AND($E$12="",$F$12="",$G$12="",$H$12="",$I$12="X"), $I14*$C14,"Select one temp only"))))))</f>
        <v/>
      </c>
      <c r="K14" s="43"/>
      <c r="L14" s="2"/>
      <c r="M14" s="3"/>
    </row>
    <row r="15" spans="1:13" x14ac:dyDescent="0.25">
      <c r="A15" s="30" t="s">
        <v>8</v>
      </c>
      <c r="B15" s="30"/>
      <c r="C15" s="10"/>
      <c r="D15" s="12" t="s">
        <v>34</v>
      </c>
      <c r="E15" s="13">
        <v>20</v>
      </c>
      <c r="F15" s="14"/>
      <c r="G15" s="14"/>
      <c r="H15" s="14"/>
      <c r="I15" s="15"/>
      <c r="J15" s="43" t="str">
        <f>IF(OR(C15=0,C15=""),"",IF(AND($E$12="X",$F$12="",$G$12="",$H$12="",$I$12=""), $E15*$C15, IF(AND($E$12="",$F$12="X",$G$12="",$H$12="",$I$12=""), $E15*$C15,IF(AND($E$12="",$F$12="",$G$12="X",$H$12="",$I$12=""), $E15*$C15,IF(AND($E$12="",$F$12="",$G$12="",$H$12="X",$I$12=""), $E15*$C15,IF(AND($E$12="",$F$12="",$G$12="",$H$12="",$I$12="X"), $E15*$C15,"Select one temp only"))))))</f>
        <v/>
      </c>
      <c r="K15" s="43"/>
      <c r="L15" s="2"/>
      <c r="M15" s="3"/>
    </row>
    <row r="16" spans="1:13" x14ac:dyDescent="0.25">
      <c r="A16" s="31" t="s">
        <v>9</v>
      </c>
      <c r="B16" s="32" t="s">
        <v>15</v>
      </c>
      <c r="C16" s="10"/>
      <c r="D16" s="12" t="s">
        <v>32</v>
      </c>
      <c r="E16" s="16">
        <v>460</v>
      </c>
      <c r="F16" s="16">
        <v>480</v>
      </c>
      <c r="G16" s="16">
        <v>540</v>
      </c>
      <c r="H16" s="16">
        <v>600</v>
      </c>
      <c r="I16" s="16">
        <v>660</v>
      </c>
      <c r="J16" s="43" t="str">
        <f>IF(OR(C16=0,C16=""),"",IF(AND($E$12="X",$F$12="",$G$12="",$H$12="",$I$12=""), $E16*$C16, IF(AND($E$12="",$F$12="X",$G$12="",$H$12="",$I$12=""), $F16*$C16,IF(AND($E$12="",$F$12="",$G$12="X",$H$12="",$I$12=""), $G16*$C16,IF(AND($E$12="",$F$12="",$G$12="",$H$12="X",$I$12=""), $H16*$C16,IF(AND($E$12="",$F$12="",$G$12="",$H$12="",$I$12="X"), $I16*$C16,"Select one temp only"))))))</f>
        <v/>
      </c>
      <c r="K16" s="43"/>
      <c r="L16" s="2"/>
      <c r="M16" s="3"/>
    </row>
    <row r="17" spans="1:13" x14ac:dyDescent="0.25">
      <c r="A17" s="31"/>
      <c r="B17" s="32" t="s">
        <v>16</v>
      </c>
      <c r="C17" s="10"/>
      <c r="D17" s="12" t="s">
        <v>32</v>
      </c>
      <c r="E17" s="17"/>
      <c r="F17" s="17"/>
      <c r="G17" s="17"/>
      <c r="H17" s="17"/>
      <c r="I17" s="17"/>
      <c r="J17" s="43" t="str">
        <f>IF(OR(C17=0,C17=""),"",IF(AND($E$12="X",$F$12="",$G$12="",$H$12="",$I$12=""), $E16*$C17, IF(AND($E$12="",$F$12="X",$G$12="",$H$12="",$I$12=""), $F16*$C17,IF(AND($E$12="",$F$12="",$G$12="X",$H$12="",$I$12=""), $G16*$C17,IF(AND($E$12="",$F$12="",$G$12="",$H$12="X",$I$12=""), $H16*$C17,IF(AND($E$12="",$F$12="",$G$12="",$H$12="",$I$12="X"), $I16*$C17,"Select one temp only"))))))</f>
        <v/>
      </c>
      <c r="K17" s="43"/>
      <c r="L17" s="2"/>
      <c r="M17" s="3"/>
    </row>
    <row r="18" spans="1:13" x14ac:dyDescent="0.25">
      <c r="A18" s="31"/>
      <c r="B18" s="32" t="s">
        <v>19</v>
      </c>
      <c r="C18" s="10"/>
      <c r="D18" s="12" t="s">
        <v>32</v>
      </c>
      <c r="E18" s="12">
        <v>840</v>
      </c>
      <c r="F18" s="12">
        <v>880</v>
      </c>
      <c r="G18" s="12">
        <v>920</v>
      </c>
      <c r="H18" s="12">
        <v>980</v>
      </c>
      <c r="I18" s="12">
        <v>1040</v>
      </c>
      <c r="J18" s="43" t="str">
        <f>IF(OR(C18=0,C18=""),"",IF(AND($E$12="X",$F$12="",$G$12="",$H$12="",$I$12=""), $E18*$C18, IF(AND($E$12="",$F$12="X",$G$12="",$H$12="",$I$12=""), $F18*$C18,IF(AND($E$12="",$F$12="",$G$12="X",$H$12="",$I$12=""), $G18*$C18,IF(AND($E$12="",$F$12="",$G$12="",$H$12="X",$I$12=""), $H18*$C18,IF(AND($E$12="",$F$12="",$G$12="",$H$12="",$I$12="X"), $I18*$C18,"Select one temp only"))))))</f>
        <v/>
      </c>
      <c r="K18" s="43"/>
      <c r="L18" s="2"/>
      <c r="M18" s="3"/>
    </row>
    <row r="19" spans="1:13" x14ac:dyDescent="0.25">
      <c r="A19" s="31"/>
      <c r="B19" s="32" t="s">
        <v>17</v>
      </c>
      <c r="C19" s="10"/>
      <c r="D19" s="12" t="s">
        <v>32</v>
      </c>
      <c r="E19" s="12">
        <v>1140</v>
      </c>
      <c r="F19" s="12">
        <v>1200</v>
      </c>
      <c r="G19" s="12">
        <v>1260</v>
      </c>
      <c r="H19" s="12">
        <v>1320</v>
      </c>
      <c r="I19" s="12">
        <v>1380</v>
      </c>
      <c r="J19" s="43" t="str">
        <f>IF(OR(C19=0,C19=""),"",IF(AND($E$12="X",$F$12="",$G$12="",$H$12="",$I$12=""), $E19*$C19, IF(AND($E$12="",$F$12="X",$G$12="",$H$12="",$I$12=""), $F19*$C19,IF(AND($E$12="",$F$12="",$G$12="X",$H$12="",$I$12=""), $G19*$C19,IF(AND($E$12="",$F$12="",$G$12="",$H$12="X",$I$12=""), $H19*$C19,IF(AND($E$12="",$F$12="",$G$12="",$H$12="",$I$12="X"), $I19*$C19,"Select one temp only"))))))</f>
        <v/>
      </c>
      <c r="K19" s="43"/>
      <c r="L19" s="2"/>
      <c r="M19" s="3"/>
    </row>
    <row r="20" spans="1:13" x14ac:dyDescent="0.25">
      <c r="A20" s="31"/>
      <c r="B20" s="32" t="s">
        <v>18</v>
      </c>
      <c r="C20" s="10"/>
      <c r="D20" s="12" t="s">
        <v>32</v>
      </c>
      <c r="E20" s="12">
        <v>620</v>
      </c>
      <c r="F20" s="12">
        <v>660</v>
      </c>
      <c r="G20" s="12">
        <v>700</v>
      </c>
      <c r="H20" s="12">
        <v>760</v>
      </c>
      <c r="I20" s="12">
        <v>820</v>
      </c>
      <c r="J20" s="43" t="str">
        <f>IF(OR(C20=0,C20=""),"",IF(AND($E$12="X",$F$12="",$G$12="",$H$12="",$I$12=""), $E20*$C20, IF(AND($E$12="",$F$12="X",$G$12="",$H$12="",$I$12=""), $F20*$C20,IF(AND($E$12="",$F$12="",$G$12="X",$H$12="",$I$12=""), $G20*$C20,IF(AND($E$12="",$F$12="",$G$12="",$H$12="X",$I$12=""), $H20*$C20,IF(AND($E$12="",$F$12="",$G$12="",$H$12="",$I$12="X"), $I20*$C20,"Select one temp only"))))))</f>
        <v/>
      </c>
      <c r="K20" s="43"/>
      <c r="L20" s="2"/>
      <c r="M20" s="3"/>
    </row>
    <row r="21" spans="1:13" x14ac:dyDescent="0.25">
      <c r="A21" s="33" t="s">
        <v>20</v>
      </c>
      <c r="B21" s="33" t="s">
        <v>36</v>
      </c>
      <c r="C21" s="10"/>
      <c r="D21" s="12" t="s">
        <v>32</v>
      </c>
      <c r="E21" s="12">
        <v>120</v>
      </c>
      <c r="F21" s="12">
        <v>160</v>
      </c>
      <c r="G21" s="12">
        <v>220</v>
      </c>
      <c r="H21" s="12">
        <v>280</v>
      </c>
      <c r="I21" s="12">
        <v>340</v>
      </c>
      <c r="J21" s="43" t="str">
        <f>IF(OR(C21=0,C21=""),"",IF(AND($E$12="X",$F$12="",$G$12="",$H$12="",$I$12=""), $E21*$C21, IF(AND($E$12="",$F$12="X",$G$12="",$H$12="",$I$12=""), $F21*$C21,IF(AND($E$12="",$F$12="",$G$12="X",$H$12="",$I$12=""), $G21*$C21,IF(AND($E$12="",$F$12="",$G$12="",$H$12="X",$I$12=""), $H21*$C21,IF(AND($E$12="",$F$12="",$G$12="",$H$12="",$I$12="X"), $I21*$C21,"Select one temp only"))))))</f>
        <v/>
      </c>
      <c r="K21" s="43"/>
      <c r="L21" s="2"/>
      <c r="M21" s="3"/>
    </row>
    <row r="22" spans="1:13" x14ac:dyDescent="0.25">
      <c r="A22" s="33" t="s">
        <v>21</v>
      </c>
      <c r="B22" s="33" t="s">
        <v>35</v>
      </c>
      <c r="C22" s="10"/>
      <c r="D22" s="12" t="s">
        <v>32</v>
      </c>
      <c r="E22" s="12">
        <v>120</v>
      </c>
      <c r="F22" s="12">
        <v>144</v>
      </c>
      <c r="G22" s="12">
        <v>180</v>
      </c>
      <c r="H22" s="12">
        <v>200</v>
      </c>
      <c r="I22" s="12">
        <v>228</v>
      </c>
      <c r="J22" s="43" t="str">
        <f>IF(OR(C22=0,C22=""),"",IF(AND($E$12="X",$F$12="",$G$12="",$H$12="",$I$12=""), $E22*$C22, IF(AND($E$12="",$F$12="X",$G$12="",$H$12="",$I$12=""), $F22*$C22,IF(AND($E$12="",$F$12="",$G$12="X",$H$12="",$I$12=""), $G22*$C22,IF(AND($E$12="",$F$12="",$G$12="",$H$12="X",$I$12=""), $H22*$C22,IF(AND($E$12="",$F$12="",$G$12="",$H$12="",$I$12="X"), $I22*$C22,"Select one temp only"))))))</f>
        <v/>
      </c>
      <c r="K22" s="43"/>
      <c r="L22" s="2"/>
      <c r="M22" s="3"/>
    </row>
    <row r="23" spans="1:13" x14ac:dyDescent="0.25">
      <c r="A23" s="33" t="s">
        <v>22</v>
      </c>
      <c r="B23" s="33" t="s">
        <v>37</v>
      </c>
      <c r="C23" s="10"/>
      <c r="D23" s="12" t="s">
        <v>32</v>
      </c>
      <c r="E23" s="12">
        <v>68</v>
      </c>
      <c r="F23" s="12">
        <v>100</v>
      </c>
      <c r="G23" s="12">
        <v>148</v>
      </c>
      <c r="H23" s="12">
        <v>180</v>
      </c>
      <c r="I23" s="12">
        <v>220</v>
      </c>
      <c r="J23" s="43" t="str">
        <f>IF(OR(C23=0,C23=""),"",IF(AND($E$12="X",$F$12="",$G$12="",$H$12="",$I$12=""), $E23*$C23, IF(AND($E$12="",$F$12="X",$G$12="",$H$12="",$I$12=""), $F23*$C23,IF(AND($E$12="",$F$12="",$G$12="X",$H$12="",$I$12=""), $G23*$C23,IF(AND($E$12="",$F$12="",$G$12="",$H$12="X",$I$12=""), $H23*$C23,IF(AND($E$12="",$F$12="",$G$12="",$H$12="",$I$12="X"), $I23*$C23,"Select one temp only"))))))</f>
        <v/>
      </c>
      <c r="K23" s="43"/>
      <c r="L23" s="2"/>
      <c r="M23" s="3"/>
    </row>
    <row r="24" spans="1:13" ht="28.5" customHeight="1" x14ac:dyDescent="0.25">
      <c r="A24" s="33" t="s">
        <v>24</v>
      </c>
      <c r="B24" s="34" t="s">
        <v>38</v>
      </c>
      <c r="C24" s="10"/>
      <c r="D24" s="12" t="s">
        <v>32</v>
      </c>
      <c r="E24" s="12">
        <v>32</v>
      </c>
      <c r="F24" s="12">
        <v>44</v>
      </c>
      <c r="G24" s="12">
        <v>68</v>
      </c>
      <c r="H24" s="12">
        <v>84</v>
      </c>
      <c r="I24" s="12">
        <v>100</v>
      </c>
      <c r="J24" s="43" t="str">
        <f>IF(OR(C24=0,C24=""),"",IF(AND($E$12="X",$F$12="",$G$12="",$H$12="",$I$12=""), $E24*$C24, IF(AND($E$12="",$F$12="X",$G$12="",$H$12="",$I$12=""), $F24*$C24,IF(AND($E$12="",$F$12="",$G$12="X",$H$12="",$I$12=""), $G24*$C24,IF(AND($E$12="",$F$12="",$G$12="",$H$12="X",$I$12=""), $H24*$C24,IF(AND($E$12="",$F$12="",$G$12="",$H$12="",$I$12="X"), $I24*$C24,"Select one temp only"))))))</f>
        <v/>
      </c>
      <c r="K24" s="43"/>
      <c r="L24" s="2"/>
      <c r="M24" s="3"/>
    </row>
    <row r="25" spans="1:13" ht="29.25" customHeight="1" x14ac:dyDescent="0.25">
      <c r="A25" s="33" t="s">
        <v>23</v>
      </c>
      <c r="B25" s="34" t="s">
        <v>39</v>
      </c>
      <c r="C25" s="10"/>
      <c r="D25" s="12" t="s">
        <v>32</v>
      </c>
      <c r="E25" s="12">
        <v>24</v>
      </c>
      <c r="F25" s="12">
        <v>32</v>
      </c>
      <c r="G25" s="12">
        <v>52</v>
      </c>
      <c r="H25" s="12">
        <v>76</v>
      </c>
      <c r="I25" s="12">
        <v>100</v>
      </c>
      <c r="J25" s="43" t="str">
        <f>IF(OR(C25=0,C25=""),"",IF(AND($E$12="X",$F$12="",$G$12="",$H$12="",$I$12=""), $E25*$C25, IF(AND($E$12="",$F$12="X",$G$12="",$H$12="",$I$12=""), $F25*$C25,IF(AND($E$12="",$F$12="",$G$12="X",$H$12="",$I$12=""), $G25*$C25,IF(AND($E$12="",$F$12="",$G$12="",$H$12="X",$I$12=""), $H25*$C25,IF(AND($E$12="",$F$12="",$G$12="",$H$12="",$I$12="X"), $I25*$C25,"Select one temp only"))))))</f>
        <v/>
      </c>
      <c r="K25" s="43"/>
      <c r="M25" s="3"/>
    </row>
    <row r="26" spans="1:13" x14ac:dyDescent="0.25">
      <c r="A26" s="30" t="s">
        <v>25</v>
      </c>
      <c r="B26" s="33" t="s">
        <v>26</v>
      </c>
      <c r="C26" s="10"/>
      <c r="D26" s="12" t="s">
        <v>32</v>
      </c>
      <c r="E26" s="12">
        <v>88</v>
      </c>
      <c r="F26" s="12">
        <v>108</v>
      </c>
      <c r="G26" s="12">
        <v>140</v>
      </c>
      <c r="H26" s="12">
        <v>160</v>
      </c>
      <c r="I26" s="12">
        <v>180</v>
      </c>
      <c r="J26" s="43" t="str">
        <f>IF(OR(C26=0,C26=""),"",IF(AND($E$12="X",$F$12="",$G$12="",$H$12="",$I$12=""), $E26*$C26, IF(AND($E$12="",$F$12="X",$G$12="",$H$12="",$I$12=""), $F26*$C26,IF(AND($E$12="",$F$12="",$G$12="X",$H$12="",$I$12=""), $G26*$C26,IF(AND($E$12="",$F$12="",$G$12="",$H$12="X",$I$12=""), $H26*$C26,IF(AND($E$12="",$F$12="",$G$12="",$H$12="",$I$12="X"), $I26*$C26,"Select one temp only"))))))</f>
        <v/>
      </c>
      <c r="K26" s="43"/>
      <c r="M26" s="3"/>
    </row>
    <row r="27" spans="1:13" x14ac:dyDescent="0.25">
      <c r="A27" s="30"/>
      <c r="B27" s="33" t="s">
        <v>27</v>
      </c>
      <c r="C27" s="10"/>
      <c r="D27" s="12" t="s">
        <v>32</v>
      </c>
      <c r="E27" s="12">
        <v>32</v>
      </c>
      <c r="F27" s="12">
        <v>32</v>
      </c>
      <c r="G27" s="12">
        <v>44</v>
      </c>
      <c r="H27" s="12">
        <v>44</v>
      </c>
      <c r="I27" s="12">
        <v>56</v>
      </c>
      <c r="J27" s="43" t="str">
        <f>IF(OR(C27=0,C27=""),"",IF(AND($E$12="X",$F$12="",$G$12="",$H$12="",$I$12=""), $E27*$C27, IF(AND($E$12="",$F$12="X",$G$12="",$H$12="",$I$12=""), $F27*$C27,IF(AND($E$12="",$F$12="",$G$12="X",$H$12="",$I$12=""), $G27*$C27,IF(AND($E$12="",$F$12="",$G$12="",$H$12="X",$I$12=""), $H27*$C27,IF(AND($E$12="",$F$12="",$G$12="",$H$12="",$I$12="X"), $I27*$C27,"Select one temp only"))))))</f>
        <v/>
      </c>
      <c r="K27" s="43"/>
      <c r="M27" s="3"/>
    </row>
    <row r="28" spans="1:13" x14ac:dyDescent="0.25">
      <c r="A28" s="30"/>
      <c r="B28" s="33" t="s">
        <v>28</v>
      </c>
      <c r="C28" s="10"/>
      <c r="D28" s="12" t="s">
        <v>32</v>
      </c>
      <c r="E28" s="12">
        <v>184</v>
      </c>
      <c r="F28" s="12">
        <v>212</v>
      </c>
      <c r="G28" s="12">
        <v>236</v>
      </c>
      <c r="H28" s="12">
        <v>264</v>
      </c>
      <c r="I28" s="12">
        <v>288</v>
      </c>
      <c r="J28" s="43" t="str">
        <f>IF(OR(C28=0,C28=""),"",IF(AND($E$12="X",$F$12="",$G$12="",$H$12="",$I$12=""), $E28*$C28, IF(AND($E$12="",$F$12="X",$G$12="",$H$12="",$I$12=""), $F28*$C28,IF(AND($E$12="",$F$12="",$G$12="X",$H$12="",$I$12=""), $G28*$C28,IF(AND($E$12="",$F$12="",$G$12="",$H$12="X",$I$12=""), $H28*$C28,IF(AND($E$12="",$F$12="",$G$12="",$H$12="",$I$12="X"), $I28*$C28,"Select one temp only"))))))</f>
        <v/>
      </c>
      <c r="K28" s="43"/>
      <c r="M28" s="3"/>
    </row>
    <row r="29" spans="1:13" x14ac:dyDescent="0.25">
      <c r="A29" s="35" t="s">
        <v>29</v>
      </c>
      <c r="B29" s="36" t="s">
        <v>33</v>
      </c>
      <c r="C29" s="10"/>
      <c r="D29" s="12"/>
      <c r="E29" s="13">
        <v>600</v>
      </c>
      <c r="F29" s="14"/>
      <c r="G29" s="14"/>
      <c r="H29" s="14"/>
      <c r="I29" s="15"/>
      <c r="J29" s="43" t="str">
        <f>IF(OR(C29=0,C29=""),"",IF(AND($E$12="X",$F$12="",$G$12="",$H$12="",$I$12=""), $E29*$C29, IF(AND($E$12="",$F$12="X",$G$12="",$H$12="",$I$12=""), $E29*$C29,IF(AND($E$12="",$F$12="",$G$12="X",$H$12="",$I$12=""), $E29*$C29,IF(AND($E$12="",$F$12="",$G$12="",$H$12="X",$I$12=""), $E29*$C29,IF(AND($E$12="",$F$12="",$G$12="",$H$12="",$I$12="X"), $E29*$C29,"Select one temp only"))))))</f>
        <v/>
      </c>
      <c r="K29" s="43"/>
      <c r="M29" s="3"/>
    </row>
    <row r="30" spans="1:13" x14ac:dyDescent="0.25">
      <c r="A30" s="37" t="s">
        <v>30</v>
      </c>
      <c r="B30" s="37"/>
      <c r="C30" s="10"/>
      <c r="D30" s="12" t="s">
        <v>17</v>
      </c>
      <c r="E30" s="13">
        <v>3</v>
      </c>
      <c r="F30" s="14"/>
      <c r="G30" s="14"/>
      <c r="H30" s="14"/>
      <c r="I30" s="15"/>
      <c r="J30" s="43" t="str">
        <f>IF(OR(C30=0,C30=""),"",IF(AND($E$12="X",$F$12="",$G$12="",$H$12="",$I$12=""), $E30*$C30, IF(AND($E$12="",$F$12="X",$G$12="",$H$12="",$I$12=""), $E30*$C30,IF(AND($E$12="",$F$12="",$G$12="X",$H$12="",$I$12=""), $E30*$C30,IF(AND($E$12="",$F$12="",$G$12="",$H$12="X",$I$12=""), $E30*$C30,IF(AND($E$12="",$F$12="",$G$12="",$H$12="",$I$12="X"), $E30*$C30,"Select one temp only"))))))</f>
        <v/>
      </c>
      <c r="K30" s="43"/>
      <c r="M30" s="3"/>
    </row>
    <row r="31" spans="1:13" x14ac:dyDescent="0.25">
      <c r="A31" s="38" t="s">
        <v>31</v>
      </c>
      <c r="B31" s="39"/>
      <c r="C31" s="40"/>
      <c r="D31" s="12" t="s">
        <v>32</v>
      </c>
      <c r="E31" s="18" t="s">
        <v>40</v>
      </c>
      <c r="F31" s="19"/>
      <c r="G31" s="19"/>
      <c r="H31" s="19"/>
      <c r="I31" s="20"/>
      <c r="J31" s="43" t="str">
        <f>IF(SUM(J14:K30)=0,"",SUM(J14:K30))</f>
        <v/>
      </c>
      <c r="K31" s="43"/>
      <c r="M31" s="3"/>
    </row>
    <row r="32" spans="1:13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x14ac:dyDescent="0.25">
      <c r="A33" s="41" t="s">
        <v>41</v>
      </c>
      <c r="B33" s="41"/>
      <c r="C33" s="42" t="str">
        <f>IF(OR(J31=0,J31=""),"",IF(J31&lt;9101, "Hisense 9000 BTU Midwall", IF(J31&lt;12101, "Hisense 12000 BTU Midwall",  IF(J31&lt;18101, "Hisense 18000 BTU Midwall",  IF(J31&lt;22101, "Hisense 22000 BTU Midwall",  IF(J31&lt;30101, "Hisense 30000 BTU Midwall",  IF(J31&lt;36101, "Hisense 36000 BTU Midwall", IF(J31=0,0,"Max unit is 36000 BTU, current capacity is higher. Consider an underceiling or cassette unit"))))))))</f>
        <v/>
      </c>
      <c r="D33" s="42"/>
      <c r="E33" s="42"/>
      <c r="F33" s="42"/>
      <c r="G33" s="42"/>
      <c r="H33" s="42"/>
      <c r="I33" s="42"/>
      <c r="J33" s="42"/>
      <c r="K33" s="42"/>
    </row>
  </sheetData>
  <sheetProtection algorithmName="SHA-512" hashValue="03Znbv0Mbc4rB5Z+nbYY6Fx/Pk7hzqCbnuqNeUTuPBrEVsVKcTVVyXBw4wAHDrZp78axhUMcYv1ckWuIqjq7Mw==" saltValue="PY9fS94MXlHPVflPK7AMuw==" spinCount="100000" sheet="1" objects="1" scenarios="1"/>
  <mergeCells count="49">
    <mergeCell ref="M4:M31"/>
    <mergeCell ref="B2:G2"/>
    <mergeCell ref="J2:K2"/>
    <mergeCell ref="B4:D4"/>
    <mergeCell ref="I4:K4"/>
    <mergeCell ref="B6:K6"/>
    <mergeCell ref="B8:D8"/>
    <mergeCell ref="F8:K8"/>
    <mergeCell ref="E29:I29"/>
    <mergeCell ref="E30:I30"/>
    <mergeCell ref="E31:I31"/>
    <mergeCell ref="C33:K33"/>
    <mergeCell ref="A31:C31"/>
    <mergeCell ref="A33:B33"/>
    <mergeCell ref="E15:I15"/>
    <mergeCell ref="E16:E17"/>
    <mergeCell ref="F16:F17"/>
    <mergeCell ref="G16:G17"/>
    <mergeCell ref="H16:H17"/>
    <mergeCell ref="I16:I17"/>
    <mergeCell ref="J26:K26"/>
    <mergeCell ref="J27:K27"/>
    <mergeCell ref="J28:K28"/>
    <mergeCell ref="J29:K29"/>
    <mergeCell ref="J30:K30"/>
    <mergeCell ref="J31:K31"/>
    <mergeCell ref="J20:K20"/>
    <mergeCell ref="J21:K21"/>
    <mergeCell ref="J22:K22"/>
    <mergeCell ref="J23:K23"/>
    <mergeCell ref="J24:K24"/>
    <mergeCell ref="J25:K25"/>
    <mergeCell ref="J10:K13"/>
    <mergeCell ref="A26:A28"/>
    <mergeCell ref="A30:B30"/>
    <mergeCell ref="J14:K14"/>
    <mergeCell ref="J15:K15"/>
    <mergeCell ref="J16:K16"/>
    <mergeCell ref="J17:K17"/>
    <mergeCell ref="J18:K18"/>
    <mergeCell ref="A14:B14"/>
    <mergeCell ref="A15:B15"/>
    <mergeCell ref="J19:K19"/>
    <mergeCell ref="E10:I10"/>
    <mergeCell ref="E13:I13"/>
    <mergeCell ref="A16:A20"/>
    <mergeCell ref="A10:B13"/>
    <mergeCell ref="C10:C13"/>
    <mergeCell ref="D10:D13"/>
  </mergeCells>
  <phoneticPr fontId="2" type="noConversion"/>
  <pageMargins left="0.7" right="0.7" top="0.75" bottom="0.75" header="0.3" footer="0.3"/>
  <pageSetup paperSize="9" orientation="landscape" horizontalDpi="1200" verticalDpi="1200" r:id="rId1"/>
  <headerFooter>
    <oddHeader>&amp;L&amp;G&amp;C                         &amp;"-,Bold"       &amp;14Cooling load survey&amp;"-,Regular"&amp;11
                                    This sheet suggests Midwalls only&amp;R&amp;G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Load Calcs Hisense</vt:lpstr>
      <vt:lpstr>'Load Calcs Hisense'!Print_Area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</dc:creator>
  <cp:lastModifiedBy>Catalin</cp:lastModifiedBy>
  <cp:lastPrinted>2025-09-11T07:27:00Z</cp:lastPrinted>
  <dcterms:created xsi:type="dcterms:W3CDTF">2025-09-10T10:04:47Z</dcterms:created>
  <dcterms:modified xsi:type="dcterms:W3CDTF">2025-09-11T07:35:06Z</dcterms:modified>
</cp:coreProperties>
</file>